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Resultat 2015" sheetId="1" r:id="rId1"/>
    <sheet name="Kommentar 2015" sheetId="2" r:id="rId2"/>
    <sheet name="SM 2015" sheetId="4" r:id="rId3"/>
    <sheet name="Jmf 13-14-15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D25" i="3" s="1"/>
  <c r="D10" i="3"/>
  <c r="B19" i="2"/>
  <c r="B31" i="4" l="1"/>
  <c r="B11" i="4"/>
  <c r="O9" i="4"/>
  <c r="B34" i="4" l="1"/>
  <c r="B34" i="2"/>
  <c r="C23" i="3"/>
  <c r="B23" i="3"/>
  <c r="C10" i="3"/>
  <c r="C25" i="3" s="1"/>
  <c r="B10" i="3"/>
  <c r="B26" i="1"/>
  <c r="G12" i="1"/>
  <c r="F12" i="1"/>
  <c r="B12" i="1"/>
  <c r="B25" i="3" l="1"/>
  <c r="F17" i="1"/>
  <c r="F26" i="1" s="1"/>
</calcChain>
</file>

<file path=xl/comments1.xml><?xml version="1.0" encoding="utf-8"?>
<comments xmlns="http://schemas.openxmlformats.org/spreadsheetml/2006/main">
  <authors>
    <author>Conny F Corneliusson</author>
    <author>Conny Corneliusson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Conny F Corneliusson:</t>
        </r>
        <r>
          <rPr>
            <sz val="9"/>
            <color indexed="81"/>
            <rFont val="Tahoma"/>
            <family val="2"/>
          </rPr>
          <t xml:space="preserve">
Ljungamarkens 500
Sjuhärads 500
Stockholms 500
Örnsköldsviks 500
Jämtlands 500
GHFS 3 000
MHFS 1 000
UHFS 1 000
ÖFHF 1 000
Kungshamn 500
Totalt 9 000 kr. 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Conny Corneliusson:</t>
        </r>
        <r>
          <rPr>
            <sz val="9"/>
            <color indexed="81"/>
            <rFont val="Tahoma"/>
            <family val="2"/>
          </rPr>
          <t xml:space="preserve">
Din Gravyr Örebro 750 kr.
GHFS 3 000 kr
MHFS 1 000 kr
UHFS 1 000 kr
ÖFHF 1 000 kr
KuHFS 500 kr
Summa 7 250 kr i fordringar. </t>
        </r>
      </text>
    </comment>
    <comment ref="B21" authorId="1">
      <text>
        <r>
          <rPr>
            <b/>
            <sz val="9"/>
            <color indexed="81"/>
            <rFont val="Tahoma"/>
            <family val="2"/>
          </rPr>
          <t>Conny Corneliusson:</t>
        </r>
        <r>
          <rPr>
            <sz val="9"/>
            <color indexed="81"/>
            <rFont val="Tahoma"/>
            <family val="2"/>
          </rPr>
          <t xml:space="preserve">
725 x 2. </t>
        </r>
      </text>
    </comment>
    <comment ref="B22" authorId="1">
      <text>
        <r>
          <rPr>
            <b/>
            <sz val="9"/>
            <color indexed="81"/>
            <rFont val="Tahoma"/>
            <family val="2"/>
          </rPr>
          <t>Conny Corneliusson:</t>
        </r>
        <r>
          <rPr>
            <sz val="9"/>
            <color indexed="81"/>
            <rFont val="Tahoma"/>
            <family val="2"/>
          </rPr>
          <t xml:space="preserve">
Kostnader för bankkonto/internetbank samt betalningar. 
362,50 kr. 
50 kr
1,5 kr</t>
        </r>
      </text>
    </comment>
    <comment ref="B25" authorId="1">
      <text>
        <r>
          <rPr>
            <b/>
            <sz val="9"/>
            <color indexed="81"/>
            <rFont val="Tahoma"/>
            <family val="2"/>
          </rPr>
          <t>Conny Corneliusson:</t>
        </r>
        <r>
          <rPr>
            <sz val="9"/>
            <color indexed="81"/>
            <rFont val="Tahoma"/>
            <family val="2"/>
          </rPr>
          <t xml:space="preserve">
Christoffer Stensson för besin kostnader under Medeltidsveckan och de kurser som hölls där. </t>
        </r>
      </text>
    </comment>
  </commentList>
</comments>
</file>

<file path=xl/comments2.xml><?xml version="1.0" encoding="utf-8"?>
<comments xmlns="http://schemas.openxmlformats.org/spreadsheetml/2006/main">
  <authors>
    <author>Conny F Corneliusson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Conny F Corneliusson:</t>
        </r>
        <r>
          <rPr>
            <sz val="9"/>
            <color indexed="81"/>
            <rFont val="Tahoma"/>
            <family val="2"/>
          </rPr>
          <t xml:space="preserve">
GHFS 5 400 kr
Örebro 1 200 kr
Kungshamn 600 kr
UHFS 1 800 kr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Conny F Corneliusson:</t>
        </r>
        <r>
          <rPr>
            <sz val="9"/>
            <color indexed="81"/>
            <rFont val="Tahoma"/>
            <family val="2"/>
          </rPr>
          <t xml:space="preserve">
GHFS startbidrag till förbundet. 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Conny F Corneliusson:</t>
        </r>
        <r>
          <rPr>
            <sz val="9"/>
            <color indexed="81"/>
            <rFont val="Tahoma"/>
            <family val="2"/>
          </rPr>
          <t xml:space="preserve">
Axel och Scott från GHFS. Domarutbildning.</t>
        </r>
      </text>
    </comment>
  </commentList>
</comments>
</file>

<file path=xl/sharedStrings.xml><?xml version="1.0" encoding="utf-8"?>
<sst xmlns="http://schemas.openxmlformats.org/spreadsheetml/2006/main" count="140" uniqueCount="113">
  <si>
    <t>Intäkt</t>
  </si>
  <si>
    <t>Tillgångar</t>
  </si>
  <si>
    <t>Medlemsavgift</t>
  </si>
  <si>
    <t>Se bankutdrag</t>
  </si>
  <si>
    <t>Kassa</t>
  </si>
  <si>
    <t xml:space="preserve">Bidrag </t>
  </si>
  <si>
    <t>Konto</t>
  </si>
  <si>
    <t>Övriga intäkter</t>
  </si>
  <si>
    <t>Korta fordringar</t>
  </si>
  <si>
    <t>Ränteintäkt</t>
  </si>
  <si>
    <t>Summa Inkomster</t>
  </si>
  <si>
    <t>Summa Tillgångar</t>
  </si>
  <si>
    <t>Kostnad</t>
  </si>
  <si>
    <t>Eget kapital o Skulder</t>
  </si>
  <si>
    <t>Materialinköp</t>
  </si>
  <si>
    <t>Ingående balans</t>
  </si>
  <si>
    <t>Årets resultat</t>
  </si>
  <si>
    <t>Utbet Bidrag</t>
  </si>
  <si>
    <t xml:space="preserve">Korta skulder </t>
  </si>
  <si>
    <t>Lokalhyra</t>
  </si>
  <si>
    <t>Försäkringskostnader</t>
  </si>
  <si>
    <t>Reklam &amp; PR</t>
  </si>
  <si>
    <t>Admintrativa kostnader</t>
  </si>
  <si>
    <t>Hemsida / IT</t>
  </si>
  <si>
    <t>Reseersättning</t>
  </si>
  <si>
    <t>Övrigt</t>
  </si>
  <si>
    <t>Summa Utgifter</t>
  </si>
  <si>
    <t>Summa kapital o Skulder</t>
  </si>
  <si>
    <t>Resultat 2015</t>
  </si>
  <si>
    <t>Balansräkning 2015</t>
  </si>
  <si>
    <t>SM-intäkter</t>
  </si>
  <si>
    <t>Lokala Event/SM</t>
  </si>
  <si>
    <t>RESULTATRÄKNING SvHemaf</t>
  </si>
  <si>
    <t>RESULTAT</t>
  </si>
  <si>
    <t xml:space="preserve">GHFS </t>
  </si>
  <si>
    <t>Kungshamn</t>
  </si>
  <si>
    <t>MHFS</t>
  </si>
  <si>
    <t>UHFS</t>
  </si>
  <si>
    <t>Örebro</t>
  </si>
  <si>
    <t>SUMMA</t>
  </si>
  <si>
    <t>Försäkring</t>
  </si>
  <si>
    <t>Administration</t>
  </si>
  <si>
    <t>PR, reklam</t>
  </si>
  <si>
    <t>Medeltidsveckan</t>
  </si>
  <si>
    <t>Medeltidsveckan.</t>
  </si>
  <si>
    <t>SM 2015</t>
  </si>
  <si>
    <t>Intäkter</t>
  </si>
  <si>
    <t>Avgifter</t>
  </si>
  <si>
    <t>Försäljning</t>
  </si>
  <si>
    <t>Sablar</t>
  </si>
  <si>
    <t>Stefan Lindom 2000, Linus 3 600 samt okänd 1 500</t>
  </si>
  <si>
    <t xml:space="preserve">Återbetalning </t>
  </si>
  <si>
    <t>Långsvärd</t>
  </si>
  <si>
    <t xml:space="preserve">4 st á 2 300 kr. Vi har ett svärd till men det har inte sålts vid årsskiftet. </t>
  </si>
  <si>
    <t>Kostnader</t>
  </si>
  <si>
    <t>Hyra</t>
  </si>
  <si>
    <t>Läkare</t>
  </si>
  <si>
    <t>Tillstånd</t>
  </si>
  <si>
    <t>Reseers</t>
  </si>
  <si>
    <t>Scott H</t>
  </si>
  <si>
    <t>Släp o bensin</t>
  </si>
  <si>
    <t>Mattor</t>
  </si>
  <si>
    <t>Örebro o Uppsala</t>
  </si>
  <si>
    <t>Medaljer</t>
  </si>
  <si>
    <t>Foton Simon K</t>
  </si>
  <si>
    <t>Övr utlägg / Carl</t>
  </si>
  <si>
    <t>Luncher</t>
  </si>
  <si>
    <t>Niklas M</t>
  </si>
  <si>
    <t>Boende</t>
  </si>
  <si>
    <t>Jenny-Ann</t>
  </si>
  <si>
    <t xml:space="preserve">Boende </t>
  </si>
  <si>
    <t>Niklas Jenny-Ann</t>
  </si>
  <si>
    <t>Resa</t>
  </si>
  <si>
    <t>K Konsmo</t>
  </si>
  <si>
    <t>Svärd</t>
  </si>
  <si>
    <t>Malmö sabel ers</t>
  </si>
  <si>
    <t>?</t>
  </si>
  <si>
    <t>Ers till en Malmöit för trasigt svärd. Summa ? Andreas återkopplar.</t>
  </si>
  <si>
    <t>Resultat</t>
  </si>
  <si>
    <t xml:space="preserve">Utlägg där Conny bjöd personer på lunch. Tagit ur handkassa. </t>
  </si>
  <si>
    <t>1:a jan 2015</t>
  </si>
  <si>
    <t>31:a dec 2015</t>
  </si>
  <si>
    <t>Kommentarer till bokslut Svhemaf 2015</t>
  </si>
  <si>
    <t>Lungamarkens</t>
  </si>
  <si>
    <t>Stockholm</t>
  </si>
  <si>
    <t>Jämtlands</t>
  </si>
  <si>
    <t>Sjuhärads</t>
  </si>
  <si>
    <t>Örnsköldsvik</t>
  </si>
  <si>
    <t>Svenska Hemaförbundet gjorde 2015 en rörelsevinst på 17 977 kr.</t>
  </si>
  <si>
    <t xml:space="preserve">Avgiften sänktes jmf med 2014 då försäkringskostnaden endast var för knappt ett halvår. </t>
  </si>
  <si>
    <t xml:space="preserve">Den stora skillnaden jmf med tidigare år var arrangerandet av SM. Se separat redovisning. </t>
  </si>
  <si>
    <t>Arrangemanget gick med plus 3 044 kr. Utöver det hölls långsvärdskurser under</t>
  </si>
  <si>
    <t>Medeltidsveckan på Gotland vilket inbringade en nettovinst på 4 850 kr. (Intäkt 6 400,</t>
  </si>
  <si>
    <t xml:space="preserve">Kostnaderna uppgick för året till 76 923 kr där kostnaderna för SM utgör lejonparten. </t>
  </si>
  <si>
    <t>Återkoppling har ej skett. Någon utbetalning kommer EJ att ske.</t>
  </si>
  <si>
    <t xml:space="preserve">Ovan står endast kvar som en "kom-i-håg". </t>
  </si>
  <si>
    <t>Felaktighet</t>
  </si>
  <si>
    <t>av SM var svår då mycket blandades på förbundets egna konto. Vår banks system för att underlätta</t>
  </si>
  <si>
    <t>Vid bokslutet fanns en plus differens på 2 100 kr. Detta har troligen att göra med SM. Redovisningen</t>
  </si>
  <si>
    <t>redovisning lämnar mycket att önska. En kom-i-håg är att större arrangemang bör läggas på ett</t>
  </si>
  <si>
    <t xml:space="preserve">separat konto. Detta för att underlätta redovisning och genomgång. </t>
  </si>
  <si>
    <t>SM intäkter</t>
  </si>
  <si>
    <t>Lokala Event / SM</t>
  </si>
  <si>
    <t>utgifter annons 1 450 kr, bensin 100 kr.)</t>
  </si>
  <si>
    <t>Svhemaf fick in 9 000 kr i avgift från sina medlemsföreningar fördelat enligt nedan.</t>
  </si>
  <si>
    <t>6 500 av dessa fakturerades dock inte förrän i januari 2016. Fakturorna är dock daterade 31 dec  2015.</t>
  </si>
  <si>
    <t xml:space="preserve">och ligger som en fodran i balansräkningen. Pengarna inkommer således under 2016. </t>
  </si>
  <si>
    <t>Faktura</t>
  </si>
  <si>
    <t>Insättning 19:e maj</t>
  </si>
  <si>
    <t>Insättning 27:e maj</t>
  </si>
  <si>
    <t>Insättning 17:e aug</t>
  </si>
  <si>
    <t>Insättning 16:e juli</t>
  </si>
  <si>
    <t>Insättning 26:e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</si>
</sst>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\ #,##0.00&quot; kr &quot;;\-#,##0.00&quot; kr &quot;;&quot; -&quot;#&quot; kr &quot;;@\ "/>
    <numFmt numFmtId="165" formatCode="#,##0\ ;\-#,##0\ 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name val="Arial"/>
      <family val="2"/>
    </font>
    <font>
      <b/>
      <sz val="10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Fill="1"/>
    <xf numFmtId="0" fontId="3" fillId="2" borderId="0" xfId="0" applyFont="1" applyFill="1"/>
    <xf numFmtId="0" fontId="0" fillId="2" borderId="0" xfId="0" applyFill="1"/>
    <xf numFmtId="0" fontId="0" fillId="0" borderId="0" xfId="0" applyFill="1" applyAlignment="1">
      <alignment horizontal="right"/>
    </xf>
    <xf numFmtId="164" fontId="1" fillId="0" borderId="0" xfId="1" applyNumberFormat="1" applyFont="1" applyFill="1" applyBorder="1" applyAlignment="1" applyProtection="1"/>
    <xf numFmtId="165" fontId="1" fillId="0" borderId="0" xfId="1" applyNumberFormat="1" applyFont="1" applyFill="1" applyBorder="1" applyAlignment="1" applyProtection="1"/>
    <xf numFmtId="0" fontId="0" fillId="0" borderId="0" xfId="0" applyFill="1" applyBorder="1"/>
    <xf numFmtId="0" fontId="0" fillId="0" borderId="0" xfId="0" applyFont="1" applyFill="1"/>
    <xf numFmtId="0" fontId="4" fillId="0" borderId="0" xfId="0" applyFont="1"/>
    <xf numFmtId="164" fontId="4" fillId="0" borderId="0" xfId="1" applyNumberFormat="1" applyFont="1" applyFill="1" applyBorder="1" applyAlignment="1" applyProtection="1"/>
    <xf numFmtId="164" fontId="2" fillId="0" borderId="0" xfId="0" applyNumberFormat="1" applyFont="1"/>
    <xf numFmtId="164" fontId="2" fillId="0" borderId="0" xfId="1" applyNumberFormat="1" applyFont="1" applyFill="1" applyBorder="1" applyAlignment="1" applyProtection="1"/>
    <xf numFmtId="0" fontId="0" fillId="3" borderId="0" xfId="0" applyFill="1"/>
    <xf numFmtId="4" fontId="0" fillId="0" borderId="0" xfId="0" applyNumberFormat="1" applyFill="1"/>
    <xf numFmtId="164" fontId="0" fillId="0" borderId="0" xfId="0" applyNumberFormat="1" applyFill="1"/>
    <xf numFmtId="0" fontId="7" fillId="0" borderId="0" xfId="0" applyFont="1"/>
    <xf numFmtId="0" fontId="2" fillId="0" borderId="0" xfId="0" applyFont="1"/>
    <xf numFmtId="0" fontId="8" fillId="0" borderId="0" xfId="0" applyFont="1"/>
    <xf numFmtId="0" fontId="9" fillId="2" borderId="0" xfId="0" applyFont="1" applyFill="1"/>
    <xf numFmtId="3" fontId="1" fillId="0" borderId="0" xfId="1" applyNumberFormat="1" applyFont="1" applyFill="1" applyBorder="1" applyAlignment="1" applyProtection="1"/>
    <xf numFmtId="3" fontId="0" fillId="0" borderId="0" xfId="0" applyNumberFormat="1"/>
    <xf numFmtId="0" fontId="10" fillId="0" borderId="3" xfId="0" applyFont="1" applyBorder="1"/>
    <xf numFmtId="3" fontId="0" fillId="0" borderId="4" xfId="0" applyNumberFormat="1" applyBorder="1"/>
    <xf numFmtId="0" fontId="11" fillId="0" borderId="0" xfId="0" applyFont="1"/>
    <xf numFmtId="3" fontId="2" fillId="0" borderId="0" xfId="0" applyNumberFormat="1" applyFont="1"/>
    <xf numFmtId="0" fontId="10" fillId="0" borderId="0" xfId="0" applyFont="1"/>
    <xf numFmtId="3" fontId="9" fillId="2" borderId="0" xfId="0" applyNumberFormat="1" applyFont="1" applyFill="1"/>
    <xf numFmtId="3" fontId="0" fillId="3" borderId="0" xfId="0" applyNumberFormat="1" applyFill="1"/>
    <xf numFmtId="3" fontId="0" fillId="0" borderId="0" xfId="0" applyNumberFormat="1" applyFill="1"/>
    <xf numFmtId="0" fontId="12" fillId="0" borderId="0" xfId="0" applyFont="1"/>
    <xf numFmtId="3" fontId="12" fillId="0" borderId="0" xfId="0" applyNumberFormat="1" applyFont="1"/>
    <xf numFmtId="166" fontId="12" fillId="0" borderId="0" xfId="0" applyNumberFormat="1" applyFont="1"/>
    <xf numFmtId="0" fontId="13" fillId="0" borderId="0" xfId="0" applyFont="1"/>
    <xf numFmtId="165" fontId="0" fillId="0" borderId="0" xfId="1" applyNumberFormat="1" applyFont="1" applyFill="1" applyBorder="1" applyAlignment="1" applyProtection="1"/>
    <xf numFmtId="0" fontId="15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49" fontId="0" fillId="2" borderId="0" xfId="0" applyNumberFormat="1" applyFill="1"/>
    <xf numFmtId="0" fontId="0" fillId="0" borderId="4" xfId="0" applyBorder="1"/>
    <xf numFmtId="8" fontId="0" fillId="0" borderId="0" xfId="0" applyNumberForma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27" sqref="C27"/>
    </sheetView>
  </sheetViews>
  <sheetFormatPr defaultRowHeight="15" x14ac:dyDescent="0.25"/>
  <cols>
    <col min="1" max="1" width="20.28515625" bestFit="1" customWidth="1"/>
    <col min="2" max="2" width="19.85546875" customWidth="1"/>
    <col min="5" max="5" width="26.85546875" customWidth="1"/>
    <col min="6" max="6" width="15" customWidth="1"/>
    <col min="7" max="7" width="21.85546875" customWidth="1"/>
  </cols>
  <sheetData>
    <row r="1" spans="1:7" ht="18.75" thickBot="1" x14ac:dyDescent="0.3">
      <c r="A1" s="1" t="s">
        <v>28</v>
      </c>
      <c r="B1" s="2"/>
      <c r="C1" s="3"/>
      <c r="D1" s="4"/>
      <c r="E1" s="1" t="s">
        <v>29</v>
      </c>
      <c r="F1" s="2"/>
      <c r="G1" s="2"/>
    </row>
    <row r="2" spans="1:7" x14ac:dyDescent="0.25">
      <c r="C2" s="5"/>
      <c r="D2" s="5"/>
    </row>
    <row r="3" spans="1:7" x14ac:dyDescent="0.25">
      <c r="C3" s="5"/>
      <c r="D3" s="5"/>
    </row>
    <row r="4" spans="1:7" ht="18" x14ac:dyDescent="0.25">
      <c r="A4" s="6" t="s">
        <v>0</v>
      </c>
      <c r="B4" s="7"/>
      <c r="C4" s="5"/>
      <c r="D4" s="8"/>
      <c r="E4" s="6" t="s">
        <v>1</v>
      </c>
      <c r="F4" s="7" t="s">
        <v>80</v>
      </c>
      <c r="G4" s="42" t="s">
        <v>81</v>
      </c>
    </row>
    <row r="5" spans="1:7" x14ac:dyDescent="0.25">
      <c r="A5" s="5" t="s">
        <v>2</v>
      </c>
      <c r="B5" s="9">
        <v>9000</v>
      </c>
      <c r="C5" s="10" t="s">
        <v>3</v>
      </c>
      <c r="D5" s="5"/>
      <c r="E5" s="5" t="s">
        <v>4</v>
      </c>
      <c r="F5" s="9">
        <v>0</v>
      </c>
      <c r="G5" s="9">
        <v>5951</v>
      </c>
    </row>
    <row r="6" spans="1:7" x14ac:dyDescent="0.25">
      <c r="A6" s="5" t="s">
        <v>5</v>
      </c>
      <c r="B6" s="9">
        <v>2100</v>
      </c>
      <c r="C6" s="10"/>
      <c r="D6" s="5"/>
      <c r="E6" s="5" t="s">
        <v>6</v>
      </c>
      <c r="F6" s="9">
        <v>37417.25</v>
      </c>
      <c r="G6" s="44">
        <v>42194.239999999998</v>
      </c>
    </row>
    <row r="7" spans="1:7" x14ac:dyDescent="0.25">
      <c r="A7" s="11" t="s">
        <v>30</v>
      </c>
      <c r="B7" s="9">
        <v>77400</v>
      </c>
      <c r="C7" s="10"/>
      <c r="D7" s="5"/>
      <c r="E7" s="12" t="s">
        <v>8</v>
      </c>
      <c r="F7" s="9">
        <v>0</v>
      </c>
      <c r="G7" s="9">
        <v>7250</v>
      </c>
    </row>
    <row r="8" spans="1:7" x14ac:dyDescent="0.25">
      <c r="A8" s="11" t="s">
        <v>9</v>
      </c>
      <c r="B8" s="9">
        <v>0</v>
      </c>
      <c r="C8" s="10"/>
      <c r="D8" s="5"/>
      <c r="E8" s="5"/>
      <c r="F8" s="5"/>
      <c r="G8" s="5"/>
    </row>
    <row r="9" spans="1:7" x14ac:dyDescent="0.25">
      <c r="A9" s="11" t="s">
        <v>7</v>
      </c>
      <c r="B9" s="9">
        <v>6400</v>
      </c>
      <c r="C9" s="38" t="s">
        <v>43</v>
      </c>
      <c r="D9" s="5"/>
      <c r="E9" s="5"/>
      <c r="F9" s="5"/>
      <c r="G9" s="9"/>
    </row>
    <row r="10" spans="1:7" x14ac:dyDescent="0.25">
      <c r="A10" s="5"/>
      <c r="B10" s="9"/>
      <c r="C10" s="10"/>
      <c r="D10" s="5"/>
      <c r="E10" s="5"/>
      <c r="F10" s="12"/>
      <c r="G10" s="9"/>
    </row>
    <row r="11" spans="1:7" x14ac:dyDescent="0.25">
      <c r="C11" s="10"/>
      <c r="D11" s="5"/>
      <c r="E11" s="5"/>
      <c r="F11" s="5"/>
      <c r="G11" s="9"/>
    </row>
    <row r="12" spans="1:7" x14ac:dyDescent="0.25">
      <c r="A12" s="13" t="s">
        <v>10</v>
      </c>
      <c r="B12" s="14">
        <f>SUM(B5:B11)</f>
        <v>94900</v>
      </c>
      <c r="C12" s="5"/>
      <c r="D12" s="5"/>
      <c r="E12" s="13" t="s">
        <v>11</v>
      </c>
      <c r="F12" s="15">
        <f>SUM(F5:F11)</f>
        <v>37417.25</v>
      </c>
      <c r="G12" s="16">
        <f>SUM(G5:G11)</f>
        <v>55395.24</v>
      </c>
    </row>
    <row r="13" spans="1:7" x14ac:dyDescent="0.25">
      <c r="C13" s="9"/>
      <c r="D13" s="5"/>
    </row>
    <row r="14" spans="1:7" x14ac:dyDescent="0.25">
      <c r="C14" s="9"/>
      <c r="D14" s="5"/>
    </row>
    <row r="15" spans="1:7" ht="18" x14ac:dyDescent="0.25">
      <c r="A15" s="6" t="s">
        <v>12</v>
      </c>
      <c r="B15" s="7"/>
      <c r="C15" s="9"/>
      <c r="D15" s="5"/>
      <c r="E15" s="6" t="s">
        <v>13</v>
      </c>
      <c r="F15" s="7">
        <v>2015</v>
      </c>
      <c r="G15" s="17"/>
    </row>
    <row r="16" spans="1:7" x14ac:dyDescent="0.25">
      <c r="A16" s="5" t="s">
        <v>14</v>
      </c>
      <c r="B16" s="9">
        <v>0</v>
      </c>
      <c r="C16" s="5"/>
      <c r="D16" s="5"/>
      <c r="E16" s="5" t="s">
        <v>15</v>
      </c>
      <c r="F16" s="9">
        <v>37417.25</v>
      </c>
      <c r="G16" s="18"/>
    </row>
    <row r="17" spans="1:7" x14ac:dyDescent="0.25">
      <c r="A17" s="5" t="s">
        <v>31</v>
      </c>
      <c r="B17" s="9">
        <v>74356</v>
      </c>
      <c r="C17" s="5"/>
      <c r="D17" s="5"/>
      <c r="E17" s="5" t="s">
        <v>16</v>
      </c>
      <c r="F17" s="9">
        <f>SUM(B12-B26)</f>
        <v>17977</v>
      </c>
      <c r="G17" s="18"/>
    </row>
    <row r="18" spans="1:7" x14ac:dyDescent="0.25">
      <c r="A18" s="5" t="s">
        <v>17</v>
      </c>
      <c r="B18" s="9">
        <v>0</v>
      </c>
      <c r="C18" s="5"/>
      <c r="D18" s="5"/>
      <c r="E18" s="5" t="s">
        <v>18</v>
      </c>
      <c r="F18" s="9"/>
      <c r="G18" s="18"/>
    </row>
    <row r="19" spans="1:7" x14ac:dyDescent="0.25">
      <c r="A19" s="5" t="s">
        <v>19</v>
      </c>
      <c r="B19" s="9">
        <v>0</v>
      </c>
      <c r="C19" s="5"/>
      <c r="D19" s="5"/>
      <c r="E19" s="5"/>
      <c r="F19" s="5"/>
      <c r="G19" s="5"/>
    </row>
    <row r="20" spans="1:7" x14ac:dyDescent="0.25">
      <c r="A20" s="5" t="s">
        <v>20</v>
      </c>
      <c r="B20" s="9">
        <v>603</v>
      </c>
      <c r="C20" s="5"/>
      <c r="D20" s="5"/>
      <c r="E20" s="5"/>
      <c r="F20" s="5"/>
      <c r="G20" s="5"/>
    </row>
    <row r="21" spans="1:7" x14ac:dyDescent="0.25">
      <c r="A21" s="5" t="s">
        <v>21</v>
      </c>
      <c r="B21" s="9">
        <v>1450</v>
      </c>
      <c r="C21" s="5" t="s">
        <v>44</v>
      </c>
      <c r="D21" s="5"/>
      <c r="E21" s="5"/>
      <c r="F21" s="5"/>
      <c r="G21" s="9"/>
    </row>
    <row r="22" spans="1:7" x14ac:dyDescent="0.25">
      <c r="A22" s="5" t="s">
        <v>22</v>
      </c>
      <c r="B22" s="9">
        <v>414</v>
      </c>
      <c r="C22" s="5"/>
      <c r="D22" s="5"/>
      <c r="E22" s="5"/>
      <c r="F22" s="19"/>
      <c r="G22" s="9"/>
    </row>
    <row r="23" spans="1:7" x14ac:dyDescent="0.25">
      <c r="A23" s="5" t="s">
        <v>23</v>
      </c>
      <c r="B23" s="9">
        <v>0</v>
      </c>
      <c r="C23" s="5"/>
      <c r="D23" s="5"/>
      <c r="E23" s="5"/>
      <c r="F23" s="5"/>
      <c r="G23" s="9"/>
    </row>
    <row r="24" spans="1:7" x14ac:dyDescent="0.25">
      <c r="A24" s="11" t="s">
        <v>24</v>
      </c>
      <c r="B24" s="9">
        <v>0</v>
      </c>
      <c r="C24" s="5"/>
      <c r="D24" s="5"/>
      <c r="E24" s="5"/>
      <c r="F24" s="5"/>
      <c r="G24" s="9"/>
    </row>
    <row r="25" spans="1:7" x14ac:dyDescent="0.25">
      <c r="A25" s="11" t="s">
        <v>25</v>
      </c>
      <c r="B25" s="9">
        <v>100</v>
      </c>
      <c r="C25" s="5"/>
      <c r="D25" s="5"/>
      <c r="E25" s="5"/>
      <c r="F25" s="5"/>
      <c r="G25" s="9"/>
    </row>
    <row r="26" spans="1:7" x14ac:dyDescent="0.25">
      <c r="A26" s="13" t="s">
        <v>26</v>
      </c>
      <c r="B26" s="15">
        <f>SUM(B16:B25)</f>
        <v>76923</v>
      </c>
      <c r="C26" s="14"/>
      <c r="D26" s="5"/>
      <c r="E26" s="13" t="s">
        <v>27</v>
      </c>
      <c r="F26" s="15">
        <f>SUM(F16:F25)</f>
        <v>55394.25</v>
      </c>
      <c r="G26" s="9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J16" sqref="J16"/>
    </sheetView>
  </sheetViews>
  <sheetFormatPr defaultRowHeight="15" x14ac:dyDescent="0.25"/>
  <cols>
    <col min="1" max="1" width="14.28515625" customWidth="1"/>
    <col min="9" max="9" width="10.42578125" customWidth="1"/>
  </cols>
  <sheetData>
    <row r="1" spans="1:3" ht="23.25" x14ac:dyDescent="0.35">
      <c r="A1" s="37" t="s">
        <v>82</v>
      </c>
    </row>
    <row r="3" spans="1:3" x14ac:dyDescent="0.25">
      <c r="A3" t="s">
        <v>88</v>
      </c>
    </row>
    <row r="5" spans="1:3" x14ac:dyDescent="0.25">
      <c r="A5" t="s">
        <v>104</v>
      </c>
    </row>
    <row r="6" spans="1:3" x14ac:dyDescent="0.25">
      <c r="A6" t="s">
        <v>105</v>
      </c>
    </row>
    <row r="7" spans="1:3" x14ac:dyDescent="0.25">
      <c r="A7" t="s">
        <v>106</v>
      </c>
    </row>
    <row r="9" spans="1:3" x14ac:dyDescent="0.25">
      <c r="A9" t="s">
        <v>34</v>
      </c>
      <c r="B9" s="25">
        <v>3000</v>
      </c>
      <c r="C9" t="s">
        <v>107</v>
      </c>
    </row>
    <row r="10" spans="1:3" x14ac:dyDescent="0.25">
      <c r="A10" t="s">
        <v>35</v>
      </c>
      <c r="B10">
        <v>500</v>
      </c>
      <c r="C10" t="s">
        <v>107</v>
      </c>
    </row>
    <row r="11" spans="1:3" x14ac:dyDescent="0.25">
      <c r="A11" t="s">
        <v>36</v>
      </c>
      <c r="B11" s="25">
        <v>1000</v>
      </c>
      <c r="C11" t="s">
        <v>107</v>
      </c>
    </row>
    <row r="12" spans="1:3" x14ac:dyDescent="0.25">
      <c r="A12" t="s">
        <v>37</v>
      </c>
      <c r="B12" s="25">
        <v>1000</v>
      </c>
      <c r="C12" t="s">
        <v>107</v>
      </c>
    </row>
    <row r="13" spans="1:3" x14ac:dyDescent="0.25">
      <c r="A13" t="s">
        <v>38</v>
      </c>
      <c r="B13" s="25">
        <v>1000</v>
      </c>
      <c r="C13" t="s">
        <v>107</v>
      </c>
    </row>
    <row r="14" spans="1:3" x14ac:dyDescent="0.25">
      <c r="A14" t="s">
        <v>83</v>
      </c>
      <c r="B14" s="25">
        <v>500</v>
      </c>
      <c r="C14" t="s">
        <v>108</v>
      </c>
    </row>
    <row r="15" spans="1:3" x14ac:dyDescent="0.25">
      <c r="A15" t="s">
        <v>84</v>
      </c>
      <c r="B15" s="25">
        <v>500</v>
      </c>
      <c r="C15" t="s">
        <v>110</v>
      </c>
    </row>
    <row r="16" spans="1:3" x14ac:dyDescent="0.25">
      <c r="A16" t="s">
        <v>85</v>
      </c>
      <c r="B16" s="25">
        <v>500</v>
      </c>
      <c r="C16" t="s">
        <v>111</v>
      </c>
    </row>
    <row r="17" spans="1:3" x14ac:dyDescent="0.25">
      <c r="A17" t="s">
        <v>86</v>
      </c>
      <c r="B17" s="25">
        <v>500</v>
      </c>
      <c r="C17" t="s">
        <v>109</v>
      </c>
    </row>
    <row r="18" spans="1:3" x14ac:dyDescent="0.25">
      <c r="A18" t="s">
        <v>87</v>
      </c>
      <c r="B18" s="25">
        <v>500</v>
      </c>
      <c r="C18" t="s">
        <v>112</v>
      </c>
    </row>
    <row r="19" spans="1:3" x14ac:dyDescent="0.25">
      <c r="A19" s="21" t="s">
        <v>39</v>
      </c>
      <c r="B19" s="29">
        <f>SUM(B9:B18)</f>
        <v>9000</v>
      </c>
    </row>
    <row r="20" spans="1:3" x14ac:dyDescent="0.25">
      <c r="A20" s="21"/>
      <c r="B20" s="29"/>
    </row>
    <row r="21" spans="1:3" x14ac:dyDescent="0.25">
      <c r="A21" t="s">
        <v>89</v>
      </c>
    </row>
    <row r="23" spans="1:3" x14ac:dyDescent="0.25">
      <c r="A23" t="s">
        <v>90</v>
      </c>
    </row>
    <row r="24" spans="1:3" x14ac:dyDescent="0.25">
      <c r="A24" t="s">
        <v>91</v>
      </c>
    </row>
    <row r="25" spans="1:3" x14ac:dyDescent="0.25">
      <c r="A25" t="s">
        <v>92</v>
      </c>
    </row>
    <row r="26" spans="1:3" x14ac:dyDescent="0.25">
      <c r="A26" t="s">
        <v>103</v>
      </c>
    </row>
    <row r="28" spans="1:3" x14ac:dyDescent="0.25">
      <c r="A28" t="s">
        <v>93</v>
      </c>
    </row>
    <row r="30" spans="1:3" x14ac:dyDescent="0.25">
      <c r="A30" t="s">
        <v>40</v>
      </c>
      <c r="B30">
        <v>1650</v>
      </c>
    </row>
    <row r="31" spans="1:3" x14ac:dyDescent="0.25">
      <c r="A31" t="s">
        <v>41</v>
      </c>
      <c r="B31">
        <v>1528</v>
      </c>
    </row>
    <row r="32" spans="1:3" x14ac:dyDescent="0.25">
      <c r="A32" t="s">
        <v>23</v>
      </c>
      <c r="B32">
        <v>344</v>
      </c>
    </row>
    <row r="33" spans="1:2" x14ac:dyDescent="0.25">
      <c r="A33" t="s">
        <v>42</v>
      </c>
      <c r="B33" s="25">
        <v>3750</v>
      </c>
    </row>
    <row r="34" spans="1:2" x14ac:dyDescent="0.25">
      <c r="A34" s="21" t="s">
        <v>39</v>
      </c>
      <c r="B34" s="29">
        <f>SUM(B30:B33)</f>
        <v>7272</v>
      </c>
    </row>
    <row r="37" spans="1:2" x14ac:dyDescent="0.25">
      <c r="A37" s="21" t="s">
        <v>96</v>
      </c>
    </row>
    <row r="38" spans="1:2" x14ac:dyDescent="0.25">
      <c r="A38" t="s">
        <v>98</v>
      </c>
    </row>
    <row r="39" spans="1:2" x14ac:dyDescent="0.25">
      <c r="A39" t="s">
        <v>97</v>
      </c>
    </row>
    <row r="40" spans="1:2" x14ac:dyDescent="0.25">
      <c r="A40" t="s">
        <v>99</v>
      </c>
    </row>
    <row r="41" spans="1:2" x14ac:dyDescent="0.25">
      <c r="A4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A7" workbookViewId="0">
      <selection activeCell="M31" sqref="M31"/>
    </sheetView>
  </sheetViews>
  <sheetFormatPr defaultRowHeight="15" x14ac:dyDescent="0.25"/>
  <cols>
    <col min="1" max="1" width="21.42578125" customWidth="1"/>
  </cols>
  <sheetData>
    <row r="3" spans="1:15" ht="31.5" x14ac:dyDescent="0.5">
      <c r="A3" s="39" t="s">
        <v>45</v>
      </c>
    </row>
    <row r="5" spans="1:15" x14ac:dyDescent="0.25">
      <c r="A5" s="21" t="s">
        <v>46</v>
      </c>
    </row>
    <row r="6" spans="1:15" x14ac:dyDescent="0.25">
      <c r="A6" t="s">
        <v>47</v>
      </c>
      <c r="B6">
        <v>61100</v>
      </c>
      <c r="C6" s="40"/>
      <c r="D6" s="40"/>
      <c r="E6" s="40"/>
    </row>
    <row r="7" spans="1:15" x14ac:dyDescent="0.25">
      <c r="A7" t="s">
        <v>48</v>
      </c>
      <c r="O7">
        <v>63800</v>
      </c>
    </row>
    <row r="8" spans="1:15" x14ac:dyDescent="0.25">
      <c r="A8" t="s">
        <v>49</v>
      </c>
      <c r="B8">
        <v>7100</v>
      </c>
      <c r="C8" t="s">
        <v>50</v>
      </c>
      <c r="M8" t="s">
        <v>51</v>
      </c>
      <c r="O8">
        <v>-2700</v>
      </c>
    </row>
    <row r="9" spans="1:15" x14ac:dyDescent="0.25">
      <c r="A9" t="s">
        <v>52</v>
      </c>
      <c r="B9">
        <v>9200</v>
      </c>
      <c r="C9" t="s">
        <v>53</v>
      </c>
      <c r="O9">
        <f>SUM(O7:O8)</f>
        <v>61100</v>
      </c>
    </row>
    <row r="11" spans="1:15" x14ac:dyDescent="0.25">
      <c r="A11" s="21" t="s">
        <v>39</v>
      </c>
      <c r="B11" s="21">
        <f>SUM(B6:B10)</f>
        <v>77400</v>
      </c>
    </row>
    <row r="13" spans="1:15" x14ac:dyDescent="0.25">
      <c r="A13" s="21" t="s">
        <v>54</v>
      </c>
    </row>
    <row r="14" spans="1:15" x14ac:dyDescent="0.25">
      <c r="A14" t="s">
        <v>55</v>
      </c>
      <c r="B14">
        <v>19950</v>
      </c>
    </row>
    <row r="15" spans="1:15" x14ac:dyDescent="0.25">
      <c r="A15" t="s">
        <v>56</v>
      </c>
      <c r="B15">
        <v>3043</v>
      </c>
    </row>
    <row r="16" spans="1:15" x14ac:dyDescent="0.25">
      <c r="A16" t="s">
        <v>57</v>
      </c>
      <c r="B16">
        <v>700</v>
      </c>
    </row>
    <row r="17" spans="1:4" x14ac:dyDescent="0.25">
      <c r="A17" t="s">
        <v>58</v>
      </c>
      <c r="B17">
        <v>1427</v>
      </c>
      <c r="C17" t="s">
        <v>59</v>
      </c>
    </row>
    <row r="18" spans="1:4" x14ac:dyDescent="0.25">
      <c r="A18" t="s">
        <v>66</v>
      </c>
      <c r="B18">
        <v>349</v>
      </c>
      <c r="C18" t="s">
        <v>79</v>
      </c>
    </row>
    <row r="19" spans="1:4" x14ac:dyDescent="0.25">
      <c r="A19" t="s">
        <v>60</v>
      </c>
      <c r="B19">
        <v>1195</v>
      </c>
    </row>
    <row r="20" spans="1:4" x14ac:dyDescent="0.25">
      <c r="A20" t="s">
        <v>61</v>
      </c>
      <c r="B20">
        <v>2000</v>
      </c>
      <c r="D20" t="s">
        <v>62</v>
      </c>
    </row>
    <row r="21" spans="1:4" x14ac:dyDescent="0.25">
      <c r="A21" t="s">
        <v>63</v>
      </c>
      <c r="B21">
        <v>3225</v>
      </c>
    </row>
    <row r="22" spans="1:4" x14ac:dyDescent="0.25">
      <c r="A22" t="s">
        <v>64</v>
      </c>
      <c r="B22">
        <v>16250</v>
      </c>
    </row>
    <row r="23" spans="1:4" x14ac:dyDescent="0.25">
      <c r="A23" t="s">
        <v>65</v>
      </c>
      <c r="B23">
        <v>2215</v>
      </c>
      <c r="D23" t="s">
        <v>66</v>
      </c>
    </row>
    <row r="24" spans="1:4" x14ac:dyDescent="0.25">
      <c r="A24" t="s">
        <v>67</v>
      </c>
      <c r="B24">
        <v>1683</v>
      </c>
      <c r="D24" t="s">
        <v>68</v>
      </c>
    </row>
    <row r="25" spans="1:4" x14ac:dyDescent="0.25">
      <c r="A25" t="s">
        <v>69</v>
      </c>
      <c r="B25">
        <v>448</v>
      </c>
      <c r="D25" t="s">
        <v>70</v>
      </c>
    </row>
    <row r="26" spans="1:4" x14ac:dyDescent="0.25">
      <c r="A26" t="s">
        <v>71</v>
      </c>
      <c r="B26">
        <v>872</v>
      </c>
      <c r="D26" t="s">
        <v>72</v>
      </c>
    </row>
    <row r="27" spans="1:4" x14ac:dyDescent="0.25">
      <c r="A27" t="s">
        <v>73</v>
      </c>
      <c r="B27">
        <v>1484</v>
      </c>
      <c r="D27" t="s">
        <v>72</v>
      </c>
    </row>
    <row r="28" spans="1:4" x14ac:dyDescent="0.25">
      <c r="A28" t="s">
        <v>74</v>
      </c>
      <c r="B28">
        <v>19515</v>
      </c>
    </row>
    <row r="29" spans="1:4" x14ac:dyDescent="0.25">
      <c r="A29" t="s">
        <v>75</v>
      </c>
      <c r="B29" s="41" t="s">
        <v>76</v>
      </c>
      <c r="D29" t="s">
        <v>77</v>
      </c>
    </row>
    <row r="30" spans="1:4" x14ac:dyDescent="0.25">
      <c r="D30" t="s">
        <v>94</v>
      </c>
    </row>
    <row r="31" spans="1:4" x14ac:dyDescent="0.25">
      <c r="A31" s="21" t="s">
        <v>39</v>
      </c>
      <c r="B31" s="21">
        <f>SUM(B14:B30)</f>
        <v>74356</v>
      </c>
      <c r="D31" t="s">
        <v>95</v>
      </c>
    </row>
    <row r="34" spans="1:2" x14ac:dyDescent="0.25">
      <c r="A34" s="21" t="s">
        <v>78</v>
      </c>
      <c r="B34" s="21">
        <f>SUM(B11-B31)</f>
        <v>3044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5"/>
  <sheetViews>
    <sheetView workbookViewId="0">
      <selection activeCell="G16" sqref="G16"/>
    </sheetView>
  </sheetViews>
  <sheetFormatPr defaultRowHeight="15" x14ac:dyDescent="0.25"/>
  <cols>
    <col min="1" max="1" width="21.5703125" customWidth="1"/>
  </cols>
  <sheetData>
    <row r="1" spans="1:4" ht="21" x14ac:dyDescent="0.35">
      <c r="A1" s="20" t="s">
        <v>32</v>
      </c>
    </row>
    <row r="2" spans="1:4" x14ac:dyDescent="0.25">
      <c r="B2" s="21">
        <v>2013</v>
      </c>
      <c r="C2" s="22">
        <v>2014</v>
      </c>
      <c r="D2" s="21">
        <v>2015</v>
      </c>
    </row>
    <row r="3" spans="1:4" x14ac:dyDescent="0.25">
      <c r="A3" s="23" t="s">
        <v>0</v>
      </c>
      <c r="B3" s="23"/>
      <c r="C3" s="17"/>
      <c r="D3" s="17"/>
    </row>
    <row r="4" spans="1:4" x14ac:dyDescent="0.25">
      <c r="A4" s="5" t="s">
        <v>2</v>
      </c>
      <c r="B4" s="24">
        <v>9000</v>
      </c>
      <c r="C4" s="25">
        <v>10200</v>
      </c>
      <c r="D4" s="25">
        <v>9000</v>
      </c>
    </row>
    <row r="5" spans="1:4" x14ac:dyDescent="0.25">
      <c r="A5" s="5" t="s">
        <v>5</v>
      </c>
      <c r="B5" s="24">
        <v>29557</v>
      </c>
      <c r="C5" s="25">
        <v>0</v>
      </c>
      <c r="D5" s="25">
        <v>2100</v>
      </c>
    </row>
    <row r="6" spans="1:4" x14ac:dyDescent="0.25">
      <c r="A6" s="11" t="s">
        <v>101</v>
      </c>
      <c r="B6" s="24">
        <v>0</v>
      </c>
      <c r="C6" s="25">
        <v>0</v>
      </c>
      <c r="D6" s="25">
        <v>77400</v>
      </c>
    </row>
    <row r="7" spans="1:4" x14ac:dyDescent="0.25">
      <c r="A7" s="11" t="s">
        <v>9</v>
      </c>
      <c r="B7" s="24">
        <v>0</v>
      </c>
      <c r="C7" s="25">
        <v>0</v>
      </c>
    </row>
    <row r="8" spans="1:4" x14ac:dyDescent="0.25">
      <c r="A8" s="11" t="s">
        <v>7</v>
      </c>
      <c r="B8" s="24">
        <v>0</v>
      </c>
      <c r="C8" s="25">
        <v>0</v>
      </c>
      <c r="D8" s="25">
        <v>6400</v>
      </c>
    </row>
    <row r="9" spans="1:4" x14ac:dyDescent="0.25">
      <c r="A9" s="26"/>
      <c r="B9" s="27"/>
      <c r="C9" s="27"/>
      <c r="D9" s="43"/>
    </row>
    <row r="10" spans="1:4" x14ac:dyDescent="0.25">
      <c r="A10" s="28" t="s">
        <v>10</v>
      </c>
      <c r="B10" s="29">
        <f>SUM(B4:B9)</f>
        <v>38557</v>
      </c>
      <c r="C10" s="29">
        <f>SUM(C4:C9)</f>
        <v>10200</v>
      </c>
      <c r="D10" s="29">
        <f>SUM(D4:D9)</f>
        <v>94900</v>
      </c>
    </row>
    <row r="11" spans="1:4" x14ac:dyDescent="0.25">
      <c r="A11" s="30"/>
      <c r="B11" s="25"/>
      <c r="C11" s="25"/>
    </row>
    <row r="12" spans="1:4" x14ac:dyDescent="0.25">
      <c r="A12" s="23" t="s">
        <v>12</v>
      </c>
      <c r="B12" s="31"/>
      <c r="C12" s="32"/>
      <c r="D12" s="32"/>
    </row>
    <row r="13" spans="1:4" x14ac:dyDescent="0.25">
      <c r="A13" s="5" t="s">
        <v>14</v>
      </c>
      <c r="B13" s="24">
        <v>0</v>
      </c>
      <c r="C13" s="25">
        <v>0</v>
      </c>
    </row>
    <row r="14" spans="1:4" x14ac:dyDescent="0.25">
      <c r="A14" s="5" t="s">
        <v>102</v>
      </c>
      <c r="B14" s="24">
        <v>0</v>
      </c>
      <c r="C14" s="25">
        <v>0</v>
      </c>
      <c r="D14" s="25">
        <v>74356</v>
      </c>
    </row>
    <row r="15" spans="1:4" x14ac:dyDescent="0.25">
      <c r="A15" s="5" t="s">
        <v>17</v>
      </c>
      <c r="B15" s="24">
        <v>0</v>
      </c>
      <c r="C15" s="25">
        <v>0</v>
      </c>
    </row>
    <row r="16" spans="1:4" x14ac:dyDescent="0.25">
      <c r="A16" s="5" t="s">
        <v>19</v>
      </c>
      <c r="B16" s="24">
        <v>0</v>
      </c>
      <c r="C16" s="25">
        <v>0</v>
      </c>
    </row>
    <row r="17" spans="1:4" x14ac:dyDescent="0.25">
      <c r="A17" s="5" t="s">
        <v>20</v>
      </c>
      <c r="B17" s="24">
        <v>963</v>
      </c>
      <c r="C17" s="25">
        <v>1650</v>
      </c>
      <c r="D17">
        <v>603</v>
      </c>
    </row>
    <row r="18" spans="1:4" x14ac:dyDescent="0.25">
      <c r="A18" s="5" t="s">
        <v>21</v>
      </c>
      <c r="B18" s="24">
        <v>0</v>
      </c>
      <c r="C18" s="33">
        <v>3750</v>
      </c>
      <c r="D18">
        <v>1450</v>
      </c>
    </row>
    <row r="19" spans="1:4" x14ac:dyDescent="0.25">
      <c r="A19" s="5" t="s">
        <v>22</v>
      </c>
      <c r="B19" s="24">
        <v>550</v>
      </c>
      <c r="C19" s="25">
        <v>1528</v>
      </c>
      <c r="D19">
        <v>414</v>
      </c>
    </row>
    <row r="20" spans="1:4" x14ac:dyDescent="0.25">
      <c r="A20" s="5" t="s">
        <v>23</v>
      </c>
      <c r="B20" s="24">
        <v>299</v>
      </c>
      <c r="C20" s="25">
        <v>343.75</v>
      </c>
    </row>
    <row r="21" spans="1:4" x14ac:dyDescent="0.25">
      <c r="A21" s="11" t="s">
        <v>24</v>
      </c>
      <c r="B21" s="24">
        <v>2256</v>
      </c>
      <c r="C21" s="25">
        <v>0</v>
      </c>
    </row>
    <row r="22" spans="1:4" x14ac:dyDescent="0.25">
      <c r="A22" s="11" t="s">
        <v>25</v>
      </c>
      <c r="B22" s="24">
        <v>0</v>
      </c>
      <c r="C22" s="25">
        <v>0</v>
      </c>
      <c r="D22">
        <v>100</v>
      </c>
    </row>
    <row r="23" spans="1:4" x14ac:dyDescent="0.25">
      <c r="A23" s="28" t="s">
        <v>26</v>
      </c>
      <c r="B23" s="29">
        <f>SUM(B13:B22)</f>
        <v>4068</v>
      </c>
      <c r="C23" s="29">
        <f>SUM(C13:C22)</f>
        <v>7271.75</v>
      </c>
      <c r="D23" s="29">
        <f>SUM(D13:D22)</f>
        <v>76923</v>
      </c>
    </row>
    <row r="24" spans="1:4" x14ac:dyDescent="0.25">
      <c r="B24" s="25"/>
    </row>
    <row r="25" spans="1:4" x14ac:dyDescent="0.25">
      <c r="A25" s="34" t="s">
        <v>33</v>
      </c>
      <c r="B25" s="35">
        <f>SUM(B10-B23)</f>
        <v>34489</v>
      </c>
      <c r="C25" s="36">
        <f>SUM(C10-C23)</f>
        <v>2928.25</v>
      </c>
      <c r="D25" s="36">
        <f>SUM(D10-D23)</f>
        <v>17977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Resultat 2015</vt:lpstr>
      <vt:lpstr>Kommentar 2015</vt:lpstr>
      <vt:lpstr>SM 2015</vt:lpstr>
      <vt:lpstr>Jmf 13-14-15</vt:lpstr>
    </vt:vector>
  </TitlesOfParts>
  <Company>Västra Götalandsregionen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 Corneliusson</dc:creator>
  <cp:lastModifiedBy>Ryrberg Carl, LOVS Upphandling</cp:lastModifiedBy>
  <dcterms:created xsi:type="dcterms:W3CDTF">2016-01-05T07:13:27Z</dcterms:created>
  <dcterms:modified xsi:type="dcterms:W3CDTF">2016-02-26T15:18:03Z</dcterms:modified>
</cp:coreProperties>
</file>